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Реестр доходов на 01.10.2021г." sheetId="1" r:id="rId1"/>
  </sheets>
  <calcPr calcId="145621"/>
</workbook>
</file>

<file path=xl/calcChain.xml><?xml version="1.0" encoding="utf-8"?>
<calcChain xmlns="http://schemas.openxmlformats.org/spreadsheetml/2006/main">
  <c r="F55" i="1" l="1"/>
  <c r="G55" i="1"/>
  <c r="H55" i="1"/>
  <c r="I55" i="1"/>
  <c r="J55" i="1"/>
  <c r="E55" i="1"/>
  <c r="H31" i="1" l="1"/>
  <c r="F52" i="1" l="1"/>
  <c r="G52" i="1"/>
  <c r="F70" i="1"/>
  <c r="G70" i="1"/>
  <c r="H70" i="1"/>
  <c r="I70" i="1"/>
  <c r="J70" i="1"/>
  <c r="E70" i="1"/>
  <c r="E21" i="1"/>
  <c r="G81" i="1" l="1"/>
  <c r="F26" i="1" l="1"/>
  <c r="F77" i="1" l="1"/>
  <c r="G77" i="1"/>
  <c r="H77" i="1"/>
  <c r="I77" i="1"/>
  <c r="J77" i="1"/>
  <c r="E77" i="1"/>
  <c r="F47" i="1"/>
  <c r="G47" i="1"/>
  <c r="H47" i="1"/>
  <c r="I47" i="1"/>
  <c r="J47" i="1"/>
  <c r="E47" i="1"/>
  <c r="F39" i="1"/>
  <c r="F21" i="1"/>
  <c r="E26" i="1" l="1"/>
  <c r="G21" i="1"/>
  <c r="H21" i="1"/>
  <c r="I21" i="1"/>
  <c r="J21" i="1"/>
  <c r="G83" i="1" l="1"/>
  <c r="G53" i="1"/>
  <c r="E19" i="1"/>
  <c r="G17" i="1"/>
  <c r="G19" i="1"/>
  <c r="G26" i="1"/>
  <c r="G31" i="1"/>
  <c r="G39" i="1"/>
  <c r="G42" i="1"/>
  <c r="G51" i="1" l="1"/>
  <c r="G16" i="1"/>
  <c r="E31" i="1"/>
  <c r="G85" i="1" l="1"/>
  <c r="H26" i="1" l="1"/>
  <c r="I26" i="1"/>
  <c r="J26" i="1"/>
  <c r="F83" i="1"/>
  <c r="H83" i="1"/>
  <c r="I83" i="1"/>
  <c r="J83" i="1"/>
  <c r="E83" i="1"/>
  <c r="H81" i="1"/>
  <c r="I81" i="1"/>
  <c r="J81" i="1"/>
  <c r="F81" i="1"/>
  <c r="F53" i="1"/>
  <c r="H53" i="1"/>
  <c r="H52" i="1" s="1"/>
  <c r="I53" i="1"/>
  <c r="I52" i="1" s="1"/>
  <c r="J53" i="1"/>
  <c r="J52" i="1" s="1"/>
  <c r="E53" i="1"/>
  <c r="H42" i="1"/>
  <c r="I42" i="1"/>
  <c r="J42" i="1"/>
  <c r="F42" i="1"/>
  <c r="E42" i="1"/>
  <c r="H39" i="1"/>
  <c r="I39" i="1"/>
  <c r="J39" i="1"/>
  <c r="E39" i="1"/>
  <c r="I31" i="1"/>
  <c r="J31" i="1"/>
  <c r="F31" i="1"/>
  <c r="F19" i="1"/>
  <c r="H19" i="1"/>
  <c r="I19" i="1"/>
  <c r="J19" i="1"/>
  <c r="F17" i="1"/>
  <c r="H17" i="1"/>
  <c r="I17" i="1"/>
  <c r="J17" i="1"/>
  <c r="E17" i="1"/>
  <c r="E81" i="1"/>
  <c r="H51" i="1" l="1"/>
  <c r="E16" i="1"/>
  <c r="F16" i="1"/>
  <c r="J51" i="1"/>
  <c r="J16" i="1"/>
  <c r="I16" i="1"/>
  <c r="H16" i="1"/>
  <c r="I51" i="1"/>
  <c r="E52" i="1"/>
  <c r="F51" i="1"/>
  <c r="E51" i="1" l="1"/>
  <c r="E85" i="1" s="1"/>
  <c r="J85" i="1"/>
  <c r="I85" i="1"/>
  <c r="H85" i="1"/>
  <c r="F85" i="1"/>
</calcChain>
</file>

<file path=xl/sharedStrings.xml><?xml version="1.0" encoding="utf-8"?>
<sst xmlns="http://schemas.openxmlformats.org/spreadsheetml/2006/main" count="162" uniqueCount="162">
  <si>
    <t>Номер п/п</t>
  </si>
  <si>
    <t>Классификация доходов бюджета</t>
  </si>
  <si>
    <t>Прогноз доходов бюджета</t>
  </si>
  <si>
    <t>Реестр источников доходов</t>
  </si>
  <si>
    <t>бюджета городского округа город Михайловка Волгоградской области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</si>
  <si>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</si>
  <si>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</si>
  <si>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</si>
  <si>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</si>
  <si>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</si>
  <si>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</si>
  <si>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</si>
  <si>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</si>
  <si>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</si>
  <si>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</si>
  <si>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</si>
  <si>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</si>
  <si>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</si>
  <si>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</si>
  <si>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</si>
  <si>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</si>
  <si>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</si>
  <si>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</si>
  <si>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ИТОГО ДОХОДОВ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</si>
  <si>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</si>
  <si>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</si>
  <si>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</si>
  <si>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</si>
  <si>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</si>
  <si>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</si>
  <si>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</si>
  <si>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</si>
  <si>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</si>
  <si>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</si>
  <si>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</si>
  <si>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</si>
  <si>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оказания платных услуг (работ) 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</si>
  <si>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</si>
  <si>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</si>
  <si>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</si>
  <si>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</si>
  <si>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Невыясненные поступления</t>
  </si>
  <si>
    <t>Прочие неналоговые доходы</t>
  </si>
  <si>
    <t>Дотации бюджетам на поддержку мер по обеспечению сбалансированности бюджетов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</si>
  <si>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</si>
  <si>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</si>
  <si>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</si>
  <si>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</si>
  <si>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</si>
  <si>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государственную регистрацию актов гражданского состояния</t>
  </si>
  <si>
    <t>Прочие межбюджетные трансферты, передаваемые бюджетам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</si>
  <si>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</si>
  <si>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</si>
  <si>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</si>
  <si>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</si>
  <si>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</si>
  <si>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</si>
  <si>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</si>
  <si>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</si>
  <si>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</si>
  <si>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</si>
  <si>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</si>
  <si>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</si>
  <si>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</si>
  <si>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</si>
  <si>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1 09 00000 00 0000 000</t>
  </si>
  <si>
    <t>1 11 00000 00 0000 000</t>
  </si>
  <si>
    <t>1 11 05010 00 0000 120</t>
  </si>
  <si>
    <t>1 11 05020 00 0000 120</t>
  </si>
  <si>
    <t>1 11 05030 00 0000 120</t>
  </si>
  <si>
    <t>1 11 05070 00 0000 120</t>
  </si>
  <si>
    <t>1 12 00000 00 0000 000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</si>
  <si>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</si>
  <si>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</si>
  <si>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</si>
  <si>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</si>
  <si>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</si>
  <si>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</si>
  <si>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1 14 06300 00 0000 430</t>
  </si>
  <si>
    <t>1 16 00000 00 0000 000</t>
  </si>
  <si>
    <t>1 17 00000 00 0000 000</t>
  </si>
  <si>
    <t>1 17 01000 00 0000 180</t>
  </si>
  <si>
    <t>1 17 05000 00 0000 180</t>
  </si>
  <si>
    <t>2 00 00000 00 0000 000</t>
  </si>
  <si>
    <t>2 02 00000 00 0000 000</t>
  </si>
  <si>
    <t>2 02 49999 00 0000 151</t>
  </si>
  <si>
    <t>2 07 00000 00 0000 000</t>
  </si>
  <si>
    <t>2 19 00000 00 0000 000</t>
  </si>
  <si>
    <t>НАЛОГОВЫЕ И НЕНАЛОГОВЫЕ ДОХОДЫ</t>
  </si>
  <si>
    <t>администрации городского округа</t>
  </si>
  <si>
    <t xml:space="preserve">Начальник финансового отдела </t>
  </si>
  <si>
    <t>Е.В. Капустина</t>
  </si>
  <si>
    <t>Наименование</t>
  </si>
  <si>
    <t>Код</t>
  </si>
  <si>
    <t>1 05 01000 00 0000 110</t>
  </si>
  <si>
    <t>Налог, взимаемый в связи с применением упрощенной системы налогообложения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</si>
  <si>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</si>
  <si>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</si>
  <si>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</si>
  <si>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</si>
  <si>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2 02 25232 00 0000 150</t>
  </si>
  <si>
    <t>2 02 20041 00 0000 150</t>
  </si>
  <si>
    <t>2 02 29999 00 0000 150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</si>
  <si>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</si>
  <si>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на поддержку отрасли культуры</t>
  </si>
  <si>
    <t>2 02 30022 00 0000 150</t>
  </si>
  <si>
    <t>2 02 30024 00 0000 150</t>
  </si>
  <si>
    <t>2 02 30027 00 0000 150</t>
  </si>
  <si>
    <t>2 02 30029 00 0000 150</t>
  </si>
  <si>
    <t>2 02 35930 00 0000 150</t>
  </si>
  <si>
    <t>2 02 40000 00 0000 150</t>
  </si>
  <si>
    <t>2 02 15002 00 0000 150</t>
  </si>
  <si>
    <t>2 02 10000 00 0000 150</t>
  </si>
  <si>
    <t>2 02 20000 00 0000 150</t>
  </si>
  <si>
    <t>2 02 30000 00 0000 150</t>
  </si>
  <si>
    <t>2 19 00000 04 0000 150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</si>
  <si>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</si>
  <si>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</si>
  <si>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2 02 25555 00 0000 150</t>
  </si>
  <si>
    <t>Наименование финансового органа               Финансовый отдел администрации городского округа город Михайловка Волгоградской области</t>
  </si>
  <si>
    <t>Наименование бюджета                                    бюджет городского округа город Михайловка Волгоградской области</t>
  </si>
  <si>
    <t>2 02 20077 00 0000 150</t>
  </si>
  <si>
    <t>Субсидии бюджетам на софинансирование капитальных вложений в объекты муниципальной собственности</t>
  </si>
  <si>
    <t>ДОХОДЫ ОТ ОКАЗАНИЯ ПЛАТНЫХ УСЛУГ И КОМПЕНСАЦИИ ЗАТРАТ ГОСУДАРСТВА</t>
  </si>
  <si>
    <t>Субсидии бюджетам на реализацию программ формирования современной городской среды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</si>
  <si>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</si>
  <si>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</si>
  <si>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2 02 25576 00 0000 150</t>
  </si>
  <si>
    <t>Субсидии бюджетам на обеспечение комплексного развития сельских территорий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</si>
  <si>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</si>
  <si>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</si>
  <si>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2 02 25230 00 0000 150</t>
  </si>
  <si>
    <t>Субсидии бюджетам на создание новых мест в общеобразовательных организациях, расположенных в сельской местности и поселках городского типа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</si>
  <si>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</si>
  <si>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</si>
  <si>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Единица измерения: тыс. руб.</t>
  </si>
  <si>
    <t>2 02 45519 00 0000 150</t>
  </si>
  <si>
    <t>2 02 25497 00 0000 150</t>
  </si>
  <si>
    <t>Субсидии бюджетам на реализацию мероприятий по обеспечению жильем молодых семей</t>
  </si>
  <si>
    <t>Инициативные платежи</t>
  </si>
  <si>
    <t>1 17 15000 00 0000 150</t>
  </si>
  <si>
    <t>2 02 25511 00 0000 150</t>
  </si>
  <si>
    <t>Субсидии бюджетам на проведение комплексных кадастровых работ</t>
  </si>
  <si>
    <t>на 2023 год и плановый период 2024 и 2025 годов</t>
  </si>
  <si>
    <t>на " 01 "  октября  2022 г.</t>
  </si>
  <si>
    <t>Уточненные бюджетные назначения по доходам на 2022 г.</t>
  </si>
  <si>
    <t>Кассовые поступления в текущем финансовом году (по состоянию на "01" октября 2022 г.)</t>
  </si>
  <si>
    <t>Оценка исполнения 2022 г. (текущий финансовый год)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</si>
  <si>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</si>
  <si>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</si>
  <si>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</si>
  <si>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2 02 25599 00 0000 150</t>
  </si>
  <si>
    <t>Субсидии бюджетам на подготовку проектов межевания земельных участков и на проведение кадастровых работ</t>
  </si>
  <si>
    <t>"31"</t>
  </si>
  <si>
    <t>2 02 25513 00 0000 150</t>
  </si>
  <si>
    <t>Субсидии бюджетам на развитие сети учреждений культурно-досугового типа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</si>
  <si>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</si>
  <si>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</si>
  <si>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</si>
  <si>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</si>
  <si>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2 07 04000 04 0000 150</t>
  </si>
  <si>
    <t xml:space="preserve">октября     2022 г.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</si>
</sst>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0"/>
  <sheetViews>
    <sheetView tabSelected="1" topLeftCell="A73" zoomScale="75" zoomScaleNormal="75" workbookViewId="0">
      <selection activeCell="D97" sqref="D97"/>
    </sheetView>
  </sheetViews>
  <sheetFormatPr defaultRowHeight="12.75" x14ac:dyDescent="0.25"/>
  <cols>
    <col min="1" max="1" width="2.42578125" style="1" customWidth="1"/>
    <col min="2" max="2" width="8.42578125" style="1" customWidth="1"/>
    <col min="3" max="3" width="24" style="1" bestFit="1" customWidth="1"/>
    <col min="4" max="4" width="94.28515625" style="1" customWidth="1"/>
    <col min="5" max="10" width="14.28515625" style="2" customWidth="1"/>
    <col min="11" max="16384" width="9.140625" style="1"/>
  </cols>
  <sheetData>
    <row r="1" spans="2:12" ht="15" x14ac:dyDescent="0.25">
      <c r="G1" s="21"/>
      <c r="H1" s="22"/>
      <c r="I1" s="22"/>
      <c r="J1" s="22"/>
    </row>
    <row r="3" spans="2:12" ht="15.75" x14ac:dyDescent="0.25">
      <c r="B3" s="23" t="s">
        <v>3</v>
      </c>
      <c r="C3" s="24"/>
      <c r="D3" s="24"/>
      <c r="E3" s="24"/>
      <c r="F3" s="24"/>
      <c r="G3" s="24"/>
      <c r="H3" s="24"/>
      <c r="I3" s="24"/>
      <c r="J3" s="24"/>
    </row>
    <row r="4" spans="2:12" ht="15.75" x14ac:dyDescent="0.25">
      <c r="B4" s="23" t="s">
        <v>4</v>
      </c>
      <c r="C4" s="24"/>
      <c r="D4" s="24"/>
      <c r="E4" s="24"/>
      <c r="F4" s="24"/>
      <c r="G4" s="24"/>
      <c r="H4" s="24"/>
      <c r="I4" s="24"/>
      <c r="J4" s="24"/>
    </row>
    <row r="5" spans="2:12" ht="15.75" x14ac:dyDescent="0.25">
      <c r="B5" s="23" t="s">
        <v>143</v>
      </c>
      <c r="C5" s="24"/>
      <c r="D5" s="24"/>
      <c r="E5" s="24"/>
      <c r="F5" s="24"/>
      <c r="G5" s="24"/>
      <c r="H5" s="24"/>
      <c r="I5" s="24"/>
      <c r="J5" s="24"/>
    </row>
    <row r="6" spans="2:12" x14ac:dyDescent="0.25">
      <c r="B6" s="2"/>
      <c r="C6" s="2"/>
      <c r="D6" s="2"/>
    </row>
    <row r="7" spans="2:12" ht="15.75" x14ac:dyDescent="0.25">
      <c r="B7" s="23" t="s">
        <v>144</v>
      </c>
      <c r="C7" s="24"/>
      <c r="D7" s="24"/>
      <c r="E7" s="24"/>
      <c r="F7" s="24"/>
      <c r="G7" s="24"/>
      <c r="H7" s="24"/>
      <c r="I7" s="24"/>
      <c r="J7" s="24"/>
    </row>
    <row r="8" spans="2:12" x14ac:dyDescent="0.25">
      <c r="B8" s="2"/>
      <c r="C8" s="2"/>
      <c r="D8" s="2"/>
    </row>
    <row r="9" spans="2:12" ht="15.75" x14ac:dyDescent="0.25">
      <c r="B9" s="25" t="s">
        <v>119</v>
      </c>
      <c r="C9" s="26"/>
      <c r="D9" s="26"/>
      <c r="E9" s="26"/>
      <c r="F9" s="26"/>
      <c r="G9" s="26"/>
      <c r="H9" s="26"/>
      <c r="I9" s="26"/>
      <c r="J9" s="26"/>
    </row>
    <row r="10" spans="2:12" ht="15.75" x14ac:dyDescent="0.25">
      <c r="B10" s="27" t="s">
        <v>120</v>
      </c>
      <c r="C10" s="28"/>
      <c r="D10" s="28"/>
      <c r="E10" s="28"/>
      <c r="F10" s="28"/>
      <c r="G10" s="28"/>
      <c r="H10" s="28"/>
      <c r="I10" s="28"/>
      <c r="J10" s="28"/>
    </row>
    <row r="11" spans="2:12" ht="15.75" x14ac:dyDescent="0.25">
      <c r="B11" s="44" t="s">
        <v>135</v>
      </c>
      <c r="C11" s="45"/>
      <c r="D11" s="45"/>
      <c r="E11" s="3"/>
      <c r="F11" s="3"/>
      <c r="G11" s="3"/>
      <c r="H11" s="3"/>
      <c r="I11" s="3"/>
      <c r="J11" s="3"/>
    </row>
    <row r="12" spans="2:12" ht="15.75" x14ac:dyDescent="0.25">
      <c r="B12" s="6"/>
      <c r="C12" s="6"/>
      <c r="D12" s="6"/>
      <c r="E12" s="18"/>
      <c r="F12" s="18"/>
      <c r="G12" s="18"/>
      <c r="H12" s="18"/>
      <c r="I12" s="18"/>
      <c r="J12" s="18"/>
    </row>
    <row r="13" spans="2:12" ht="15.75" x14ac:dyDescent="0.25">
      <c r="B13" s="32" t="s">
        <v>0</v>
      </c>
      <c r="C13" s="31" t="s">
        <v>1</v>
      </c>
      <c r="D13" s="31"/>
      <c r="E13" s="31" t="s">
        <v>145</v>
      </c>
      <c r="F13" s="31" t="s">
        <v>146</v>
      </c>
      <c r="G13" s="29" t="s">
        <v>147</v>
      </c>
      <c r="H13" s="41" t="s">
        <v>2</v>
      </c>
      <c r="I13" s="42"/>
      <c r="J13" s="43"/>
    </row>
    <row r="14" spans="2:12" s="2" customFormat="1" ht="147.75" customHeight="1" x14ac:dyDescent="0.25">
      <c r="B14" s="33"/>
      <c r="C14" s="15" t="s">
        <v>93</v>
      </c>
      <c r="D14" s="15" t="s">
        <v>92</v>
      </c>
      <c r="E14" s="34"/>
      <c r="F14" s="34"/>
      <c r="G14" s="30"/>
      <c r="H14" s="16" t="s">
        <v>148</v>
      </c>
      <c r="I14" s="16" t="s">
        <v>149</v>
      </c>
      <c r="J14" s="16" t="s">
        <v>150</v>
      </c>
    </row>
    <row r="15" spans="2:12" s="2" customFormat="1" ht="15.75" x14ac:dyDescent="0.25">
      <c r="B15" s="16">
        <v>1</v>
      </c>
      <c r="C15" s="16">
        <v>2</v>
      </c>
      <c r="D15" s="16">
        <v>3</v>
      </c>
      <c r="E15" s="16">
        <v>4</v>
      </c>
      <c r="F15" s="16">
        <v>5</v>
      </c>
      <c r="G15" s="16">
        <v>6</v>
      </c>
      <c r="H15" s="16">
        <v>7</v>
      </c>
      <c r="I15" s="16">
        <v>8</v>
      </c>
      <c r="J15" s="16">
        <v>9</v>
      </c>
    </row>
    <row r="16" spans="2:12" s="2" customFormat="1" ht="15.75" x14ac:dyDescent="0.25">
      <c r="B16" s="16">
        <v>1</v>
      </c>
      <c r="C16" s="16" t="s">
        <v>52</v>
      </c>
      <c r="D16" s="11" t="s">
        <v>88</v>
      </c>
      <c r="E16" s="9">
        <f>E17+E19+E21+E26+E29+E30+E31+E38+E39+E42+E46+E47</f>
        <v>751572.99999999988</v>
      </c>
      <c r="F16" s="9">
        <f t="shared" ref="F16:J16" si="0">F17+F19+F21+F26+F29+F30+F31+F38+F39+F42+F46+F47</f>
        <v>556702.19999999995</v>
      </c>
      <c r="G16" s="9">
        <f t="shared" si="0"/>
        <v>808137.8</v>
      </c>
      <c r="H16" s="9">
        <f t="shared" si="0"/>
        <v>777709.1</v>
      </c>
      <c r="I16" s="9">
        <f t="shared" si="0"/>
        <v>792799.8</v>
      </c>
      <c r="J16" s="9">
        <f t="shared" si="0"/>
        <v>816265.29999999993</v>
      </c>
      <c r="L16" s="7"/>
    </row>
    <row r="17" spans="2:12" s="2" customFormat="1" ht="15.75" x14ac:dyDescent="0.25">
      <c r="B17" s="16">
        <v>2</v>
      </c>
      <c r="C17" s="16" t="s">
        <v>53</v>
      </c>
      <c r="D17" s="11" t="s">
        <v>5</v>
      </c>
      <c r="E17" s="9">
        <f>E18</f>
        <v>437098.2</v>
      </c>
      <c r="F17" s="9">
        <f t="shared" ref="F17:J17" si="1">F18</f>
        <v>328942.8</v>
      </c>
      <c r="G17" s="9">
        <f t="shared" si="1"/>
        <v>477272</v>
      </c>
      <c r="H17" s="9">
        <f t="shared" si="1"/>
        <v>457578.4</v>
      </c>
      <c r="I17" s="9">
        <f t="shared" si="1"/>
        <v>466730</v>
      </c>
      <c r="J17" s="9">
        <f t="shared" si="1"/>
        <v>480731.9</v>
      </c>
      <c r="L17" s="7"/>
    </row>
    <row r="18" spans="2:12" ht="15.75" x14ac:dyDescent="0.25">
      <c r="B18" s="17">
        <v>3</v>
      </c>
      <c r="C18" s="17" t="s">
        <v>54</v>
      </c>
      <c r="D18" s="12" t="s">
        <v>28</v>
      </c>
      <c r="E18" s="10">
        <v>437098.2</v>
      </c>
      <c r="F18" s="10">
        <v>328942.8</v>
      </c>
      <c r="G18" s="10">
        <v>477272</v>
      </c>
      <c r="H18" s="10">
        <v>457578.4</v>
      </c>
      <c r="I18" s="10">
        <v>466730</v>
      </c>
      <c r="J18" s="10">
        <v>480731.9</v>
      </c>
      <c r="L18" s="7"/>
    </row>
    <row r="19" spans="2:12" s="2" customFormat="1" ht="31.5" x14ac:dyDescent="0.25">
      <c r="B19" s="16">
        <v>4</v>
      </c>
      <c r="C19" s="16" t="s">
        <v>55</v>
      </c>
      <c r="D19" s="11" t="s">
        <v>6</v>
      </c>
      <c r="E19" s="9">
        <f>E20</f>
        <v>34178</v>
      </c>
      <c r="F19" s="9">
        <f t="shared" ref="F19:J19" si="2">F20</f>
        <v>29400.6</v>
      </c>
      <c r="G19" s="9">
        <f t="shared" si="2"/>
        <v>34178</v>
      </c>
      <c r="H19" s="9">
        <f t="shared" si="2"/>
        <v>31794.1</v>
      </c>
      <c r="I19" s="9">
        <f t="shared" si="2"/>
        <v>33372.199999999997</v>
      </c>
      <c r="J19" s="9">
        <f t="shared" si="2"/>
        <v>35748.800000000003</v>
      </c>
      <c r="L19" s="7"/>
    </row>
    <row r="20" spans="2:12" ht="31.5" x14ac:dyDescent="0.25">
      <c r="B20" s="17">
        <v>5</v>
      </c>
      <c r="C20" s="17" t="s">
        <v>56</v>
      </c>
      <c r="D20" s="12" t="s">
        <v>29</v>
      </c>
      <c r="E20" s="10">
        <v>34178</v>
      </c>
      <c r="F20" s="10">
        <v>29400.6</v>
      </c>
      <c r="G20" s="10">
        <v>34178</v>
      </c>
      <c r="H20" s="10">
        <v>31794.1</v>
      </c>
      <c r="I20" s="10">
        <v>33372.199999999997</v>
      </c>
      <c r="J20" s="10">
        <v>35748.800000000003</v>
      </c>
      <c r="L20" s="7"/>
    </row>
    <row r="21" spans="2:12" s="2" customFormat="1" ht="15.75" x14ac:dyDescent="0.25">
      <c r="B21" s="16">
        <v>6</v>
      </c>
      <c r="C21" s="16" t="s">
        <v>57</v>
      </c>
      <c r="D21" s="11" t="s">
        <v>7</v>
      </c>
      <c r="E21" s="9">
        <f>E22+E23+E24+E25</f>
        <v>69320</v>
      </c>
      <c r="F21" s="9">
        <f>F22+F23+F24+F25</f>
        <v>63714.8</v>
      </c>
      <c r="G21" s="9">
        <f t="shared" ref="G21:J21" si="3">G22+G23+G24+G25</f>
        <v>72080</v>
      </c>
      <c r="H21" s="9">
        <f t="shared" si="3"/>
        <v>72790</v>
      </c>
      <c r="I21" s="9">
        <f t="shared" si="3"/>
        <v>73330</v>
      </c>
      <c r="J21" s="9">
        <f t="shared" si="3"/>
        <v>74080</v>
      </c>
      <c r="L21" s="7"/>
    </row>
    <row r="22" spans="2:12" s="5" customFormat="1" ht="15.75" x14ac:dyDescent="0.25">
      <c r="B22" s="17">
        <v>7</v>
      </c>
      <c r="C22" s="17" t="s">
        <v>94</v>
      </c>
      <c r="D22" s="12" t="s">
        <v>95</v>
      </c>
      <c r="E22" s="10">
        <v>7800</v>
      </c>
      <c r="F22" s="10">
        <v>7143.6</v>
      </c>
      <c r="G22" s="10">
        <v>9580</v>
      </c>
      <c r="H22" s="10">
        <v>9780</v>
      </c>
      <c r="I22" s="10">
        <v>9980</v>
      </c>
      <c r="J22" s="10">
        <v>10180</v>
      </c>
      <c r="L22" s="7"/>
    </row>
    <row r="23" spans="2:12" ht="15.75" x14ac:dyDescent="0.25">
      <c r="B23" s="17">
        <v>8</v>
      </c>
      <c r="C23" s="17" t="s">
        <v>58</v>
      </c>
      <c r="D23" s="12" t="s">
        <v>8</v>
      </c>
      <c r="E23" s="10">
        <v>600</v>
      </c>
      <c r="F23" s="10">
        <v>-624</v>
      </c>
      <c r="G23" s="10">
        <v>-650</v>
      </c>
      <c r="H23" s="10">
        <v>10</v>
      </c>
      <c r="I23" s="10">
        <v>0</v>
      </c>
      <c r="J23" s="10">
        <v>0</v>
      </c>
      <c r="L23" s="7"/>
    </row>
    <row r="24" spans="2:12" ht="15.75" x14ac:dyDescent="0.25">
      <c r="B24" s="17">
        <v>9</v>
      </c>
      <c r="C24" s="17" t="s">
        <v>59</v>
      </c>
      <c r="D24" s="12" t="s">
        <v>9</v>
      </c>
      <c r="E24" s="10">
        <v>50000</v>
      </c>
      <c r="F24" s="10">
        <v>47482.3</v>
      </c>
      <c r="G24" s="10">
        <v>48300</v>
      </c>
      <c r="H24" s="10">
        <v>48000</v>
      </c>
      <c r="I24" s="10">
        <v>48200</v>
      </c>
      <c r="J24" s="10">
        <v>48600</v>
      </c>
      <c r="L24" s="7"/>
    </row>
    <row r="25" spans="2:12" ht="15.75" x14ac:dyDescent="0.25">
      <c r="B25" s="17">
        <v>10</v>
      </c>
      <c r="C25" s="17" t="s">
        <v>60</v>
      </c>
      <c r="D25" s="12" t="s">
        <v>30</v>
      </c>
      <c r="E25" s="10">
        <v>10920</v>
      </c>
      <c r="F25" s="10">
        <v>9712.9</v>
      </c>
      <c r="G25" s="10">
        <v>14850</v>
      </c>
      <c r="H25" s="10">
        <v>15000</v>
      </c>
      <c r="I25" s="10">
        <v>15150</v>
      </c>
      <c r="J25" s="10">
        <v>15300</v>
      </c>
      <c r="L25" s="7"/>
    </row>
    <row r="26" spans="2:12" s="2" customFormat="1" ht="15.75" x14ac:dyDescent="0.25">
      <c r="B26" s="16">
        <v>11</v>
      </c>
      <c r="C26" s="16" t="s">
        <v>61</v>
      </c>
      <c r="D26" s="11" t="s">
        <v>10</v>
      </c>
      <c r="E26" s="9">
        <f>E27+E28</f>
        <v>76100</v>
      </c>
      <c r="F26" s="9">
        <f>F27+F28</f>
        <v>25931.4</v>
      </c>
      <c r="G26" s="9">
        <f t="shared" ref="G26:J26" si="4">G27+G28</f>
        <v>76100</v>
      </c>
      <c r="H26" s="9">
        <f t="shared" si="4"/>
        <v>76970</v>
      </c>
      <c r="I26" s="9">
        <f t="shared" si="4"/>
        <v>76410</v>
      </c>
      <c r="J26" s="9">
        <f t="shared" si="4"/>
        <v>77846</v>
      </c>
      <c r="L26" s="7"/>
    </row>
    <row r="27" spans="2:12" ht="15.75" x14ac:dyDescent="0.25">
      <c r="B27" s="17">
        <v>12</v>
      </c>
      <c r="C27" s="17" t="s">
        <v>62</v>
      </c>
      <c r="D27" s="12" t="s">
        <v>31</v>
      </c>
      <c r="E27" s="10">
        <v>12680</v>
      </c>
      <c r="F27" s="10">
        <v>870.2</v>
      </c>
      <c r="G27" s="10">
        <v>12680</v>
      </c>
      <c r="H27" s="10">
        <v>14200</v>
      </c>
      <c r="I27" s="10">
        <v>14600</v>
      </c>
      <c r="J27" s="10">
        <v>14800</v>
      </c>
      <c r="L27" s="7"/>
    </row>
    <row r="28" spans="2:12" ht="15.75" x14ac:dyDescent="0.25">
      <c r="B28" s="17">
        <v>13</v>
      </c>
      <c r="C28" s="17" t="s">
        <v>63</v>
      </c>
      <c r="D28" s="12" t="s">
        <v>32</v>
      </c>
      <c r="E28" s="10">
        <v>63420</v>
      </c>
      <c r="F28" s="10">
        <v>25061.200000000001</v>
      </c>
      <c r="G28" s="10">
        <v>63420</v>
      </c>
      <c r="H28" s="10">
        <v>62770</v>
      </c>
      <c r="I28" s="10">
        <v>61810</v>
      </c>
      <c r="J28" s="10">
        <v>63046</v>
      </c>
      <c r="L28" s="7"/>
    </row>
    <row r="29" spans="2:12" s="2" customFormat="1" ht="15.75" x14ac:dyDescent="0.25">
      <c r="B29" s="16">
        <v>14</v>
      </c>
      <c r="C29" s="16" t="s">
        <v>64</v>
      </c>
      <c r="D29" s="11" t="s">
        <v>11</v>
      </c>
      <c r="E29" s="9">
        <v>7000</v>
      </c>
      <c r="F29" s="9">
        <v>7784.9</v>
      </c>
      <c r="G29" s="9">
        <v>9300</v>
      </c>
      <c r="H29" s="9">
        <v>9000</v>
      </c>
      <c r="I29" s="9">
        <v>9360</v>
      </c>
      <c r="J29" s="9">
        <v>9730</v>
      </c>
      <c r="L29" s="7"/>
    </row>
    <row r="30" spans="2:12" s="2" customFormat="1" ht="31.5" x14ac:dyDescent="0.25">
      <c r="B30" s="16">
        <v>15</v>
      </c>
      <c r="C30" s="16" t="s">
        <v>65</v>
      </c>
      <c r="D30" s="11" t="s">
        <v>12</v>
      </c>
      <c r="E30" s="9">
        <v>0</v>
      </c>
      <c r="F30" s="9">
        <v>-2.1</v>
      </c>
      <c r="G30" s="9">
        <v>0</v>
      </c>
      <c r="H30" s="9">
        <v>0</v>
      </c>
      <c r="I30" s="9">
        <v>0</v>
      </c>
      <c r="J30" s="9">
        <v>0</v>
      </c>
      <c r="L30" s="7"/>
    </row>
    <row r="31" spans="2:12" s="2" customFormat="1" ht="31.5" x14ac:dyDescent="0.25">
      <c r="B31" s="16">
        <v>16</v>
      </c>
      <c r="C31" s="16" t="s">
        <v>66</v>
      </c>
      <c r="D31" s="11" t="s">
        <v>13</v>
      </c>
      <c r="E31" s="9">
        <f>E32+E33+E34+E35+E36+E37</f>
        <v>105157.7</v>
      </c>
      <c r="F31" s="9">
        <f>F32+F33+F34+F35+F36+F37</f>
        <v>79827.100000000006</v>
      </c>
      <c r="G31" s="9">
        <f t="shared" ref="G31:J31" si="5">G32+G33+G34+G35+G36+G37</f>
        <v>112398.8</v>
      </c>
      <c r="H31" s="9">
        <f>H32+H33+H34+H35+H36+H37</f>
        <v>109109.2</v>
      </c>
      <c r="I31" s="9">
        <f t="shared" si="5"/>
        <v>112928.8</v>
      </c>
      <c r="J31" s="9">
        <f t="shared" si="5"/>
        <v>116871</v>
      </c>
      <c r="L31" s="7"/>
    </row>
    <row r="32" spans="2:12" ht="47.25" x14ac:dyDescent="0.25">
      <c r="B32" s="17">
        <v>17</v>
      </c>
      <c r="C32" s="17" t="s">
        <v>67</v>
      </c>
      <c r="D32" s="12" t="s">
        <v>33</v>
      </c>
      <c r="E32" s="10">
        <v>75600</v>
      </c>
      <c r="F32" s="10">
        <v>52316.2</v>
      </c>
      <c r="G32" s="10">
        <v>75950</v>
      </c>
      <c r="H32" s="10">
        <v>75000</v>
      </c>
      <c r="I32" s="10">
        <v>78000</v>
      </c>
      <c r="J32" s="10">
        <v>81000</v>
      </c>
      <c r="L32" s="7"/>
    </row>
    <row r="33" spans="2:12" ht="63" x14ac:dyDescent="0.25">
      <c r="B33" s="17">
        <v>18</v>
      </c>
      <c r="C33" s="17" t="s">
        <v>68</v>
      </c>
      <c r="D33" s="12" t="s">
        <v>34</v>
      </c>
      <c r="E33" s="10">
        <v>9000</v>
      </c>
      <c r="F33" s="10">
        <v>6941.8</v>
      </c>
      <c r="G33" s="10">
        <v>9500</v>
      </c>
      <c r="H33" s="10">
        <v>9000</v>
      </c>
      <c r="I33" s="10">
        <v>9300</v>
      </c>
      <c r="J33" s="10">
        <v>9700</v>
      </c>
      <c r="L33" s="7"/>
    </row>
    <row r="34" spans="2:12" ht="63" x14ac:dyDescent="0.25">
      <c r="B34" s="17">
        <v>19</v>
      </c>
      <c r="C34" s="17" t="s">
        <v>69</v>
      </c>
      <c r="D34" s="12" t="s">
        <v>158</v>
      </c>
      <c r="E34" s="10">
        <v>757.7</v>
      </c>
      <c r="F34" s="10">
        <v>697.3</v>
      </c>
      <c r="G34" s="10">
        <v>850</v>
      </c>
      <c r="H34" s="10">
        <v>989.2</v>
      </c>
      <c r="I34" s="10">
        <v>1028.8</v>
      </c>
      <c r="J34" s="10">
        <v>1070</v>
      </c>
      <c r="L34" s="7"/>
    </row>
    <row r="35" spans="2:12" ht="31.5" x14ac:dyDescent="0.25">
      <c r="B35" s="17">
        <v>20</v>
      </c>
      <c r="C35" s="17" t="s">
        <v>70</v>
      </c>
      <c r="D35" s="12" t="s">
        <v>35</v>
      </c>
      <c r="E35" s="10">
        <v>7000</v>
      </c>
      <c r="F35" s="10">
        <v>6362.4</v>
      </c>
      <c r="G35" s="10">
        <v>8250</v>
      </c>
      <c r="H35" s="10">
        <v>7100</v>
      </c>
      <c r="I35" s="10">
        <v>7100</v>
      </c>
      <c r="J35" s="10">
        <v>7100</v>
      </c>
      <c r="L35" s="7"/>
    </row>
    <row r="36" spans="2:12" ht="31.5" x14ac:dyDescent="0.25">
      <c r="B36" s="17">
        <v>21</v>
      </c>
      <c r="C36" s="17" t="s">
        <v>96</v>
      </c>
      <c r="D36" s="12" t="s">
        <v>97</v>
      </c>
      <c r="E36" s="10">
        <v>1200</v>
      </c>
      <c r="F36" s="10">
        <v>1298.8</v>
      </c>
      <c r="G36" s="10">
        <v>1298.8</v>
      </c>
      <c r="H36" s="10">
        <v>1300</v>
      </c>
      <c r="I36" s="10">
        <v>1300</v>
      </c>
      <c r="J36" s="10">
        <v>1300</v>
      </c>
      <c r="L36" s="7"/>
    </row>
    <row r="37" spans="2:12" ht="63" x14ac:dyDescent="0.25">
      <c r="B37" s="17">
        <v>22</v>
      </c>
      <c r="C37" s="17" t="s">
        <v>98</v>
      </c>
      <c r="D37" s="12" t="s">
        <v>99</v>
      </c>
      <c r="E37" s="10">
        <v>11600</v>
      </c>
      <c r="F37" s="10">
        <v>12210.6</v>
      </c>
      <c r="G37" s="10">
        <v>16550</v>
      </c>
      <c r="H37" s="10">
        <v>15720</v>
      </c>
      <c r="I37" s="10">
        <v>16200</v>
      </c>
      <c r="J37" s="10">
        <v>16701</v>
      </c>
      <c r="L37" s="7"/>
    </row>
    <row r="38" spans="2:12" s="2" customFormat="1" ht="15.75" x14ac:dyDescent="0.25">
      <c r="B38" s="16">
        <v>23</v>
      </c>
      <c r="C38" s="16" t="s">
        <v>71</v>
      </c>
      <c r="D38" s="11" t="s">
        <v>14</v>
      </c>
      <c r="E38" s="9">
        <v>1100</v>
      </c>
      <c r="F38" s="9">
        <v>708</v>
      </c>
      <c r="G38" s="9">
        <v>1100</v>
      </c>
      <c r="H38" s="9">
        <v>1500</v>
      </c>
      <c r="I38" s="9">
        <v>1560</v>
      </c>
      <c r="J38" s="9">
        <v>1620</v>
      </c>
      <c r="L38" s="7"/>
    </row>
    <row r="39" spans="2:12" s="2" customFormat="1" ht="31.5" x14ac:dyDescent="0.25">
      <c r="B39" s="16">
        <v>24</v>
      </c>
      <c r="C39" s="16" t="s">
        <v>72</v>
      </c>
      <c r="D39" s="11" t="s">
        <v>123</v>
      </c>
      <c r="E39" s="9">
        <f>E40+E41</f>
        <v>10185.1</v>
      </c>
      <c r="F39" s="9">
        <f>F40+F41</f>
        <v>5913.1</v>
      </c>
      <c r="G39" s="9">
        <f>G40+G41</f>
        <v>10185.1</v>
      </c>
      <c r="H39" s="9">
        <f t="shared" ref="H39:I39" si="6">H40+H41</f>
        <v>5617.4</v>
      </c>
      <c r="I39" s="9">
        <f t="shared" si="6"/>
        <v>5468.7999999999993</v>
      </c>
      <c r="J39" s="9">
        <f>J40+J41</f>
        <v>5687.5999999999995</v>
      </c>
      <c r="L39" s="7"/>
    </row>
    <row r="40" spans="2:12" ht="15.75" x14ac:dyDescent="0.25">
      <c r="B40" s="17">
        <v>25</v>
      </c>
      <c r="C40" s="17" t="s">
        <v>73</v>
      </c>
      <c r="D40" s="12" t="s">
        <v>36</v>
      </c>
      <c r="E40" s="10">
        <v>9518.6</v>
      </c>
      <c r="F40" s="10">
        <v>4532.1000000000004</v>
      </c>
      <c r="G40" s="10">
        <v>9518.6</v>
      </c>
      <c r="H40" s="10">
        <v>5251.2</v>
      </c>
      <c r="I40" s="10">
        <v>5087.8999999999996</v>
      </c>
      <c r="J40" s="10">
        <v>5291.4</v>
      </c>
      <c r="L40" s="7"/>
    </row>
    <row r="41" spans="2:12" ht="15.75" x14ac:dyDescent="0.25">
      <c r="B41" s="17">
        <v>26</v>
      </c>
      <c r="C41" s="17" t="s">
        <v>74</v>
      </c>
      <c r="D41" s="12" t="s">
        <v>37</v>
      </c>
      <c r="E41" s="10">
        <v>666.5</v>
      </c>
      <c r="F41" s="10">
        <v>1381</v>
      </c>
      <c r="G41" s="10">
        <v>666.5</v>
      </c>
      <c r="H41" s="10">
        <v>366.2</v>
      </c>
      <c r="I41" s="10">
        <v>380.9</v>
      </c>
      <c r="J41" s="10">
        <v>396.2</v>
      </c>
      <c r="L41" s="7"/>
    </row>
    <row r="42" spans="2:12" s="2" customFormat="1" ht="15.75" x14ac:dyDescent="0.25">
      <c r="B42" s="16">
        <v>27</v>
      </c>
      <c r="C42" s="16" t="s">
        <v>75</v>
      </c>
      <c r="D42" s="11" t="s">
        <v>15</v>
      </c>
      <c r="E42" s="9">
        <f>E43+E44+E45</f>
        <v>5434</v>
      </c>
      <c r="F42" s="9">
        <f>F43+F44+F45</f>
        <v>5879.9000000000005</v>
      </c>
      <c r="G42" s="9">
        <f t="shared" ref="G42:J42" si="7">G43+G44+G45</f>
        <v>5946.9</v>
      </c>
      <c r="H42" s="9">
        <f t="shared" si="7"/>
        <v>5610</v>
      </c>
      <c r="I42" s="9">
        <f t="shared" si="7"/>
        <v>5750</v>
      </c>
      <c r="J42" s="9">
        <f t="shared" si="7"/>
        <v>5900</v>
      </c>
      <c r="L42" s="7"/>
    </row>
    <row r="43" spans="2:12" ht="63" x14ac:dyDescent="0.25">
      <c r="B43" s="17">
        <v>28</v>
      </c>
      <c r="C43" s="17" t="s">
        <v>76</v>
      </c>
      <c r="D43" s="12" t="s">
        <v>38</v>
      </c>
      <c r="E43" s="10">
        <v>2000</v>
      </c>
      <c r="F43" s="10">
        <v>2094.5</v>
      </c>
      <c r="G43" s="10">
        <v>2161.5</v>
      </c>
      <c r="H43" s="10">
        <v>2000</v>
      </c>
      <c r="I43" s="10">
        <v>2000</v>
      </c>
      <c r="J43" s="10">
        <v>2000</v>
      </c>
      <c r="L43" s="7"/>
    </row>
    <row r="44" spans="2:12" ht="31.5" x14ac:dyDescent="0.25">
      <c r="B44" s="17">
        <v>29</v>
      </c>
      <c r="C44" s="17" t="s">
        <v>77</v>
      </c>
      <c r="D44" s="12" t="s">
        <v>39</v>
      </c>
      <c r="E44" s="10">
        <v>3230</v>
      </c>
      <c r="F44" s="10">
        <v>3572.6</v>
      </c>
      <c r="G44" s="10">
        <v>3535.4</v>
      </c>
      <c r="H44" s="10">
        <v>3350</v>
      </c>
      <c r="I44" s="10">
        <v>3480</v>
      </c>
      <c r="J44" s="10">
        <v>3620</v>
      </c>
      <c r="L44" s="7"/>
    </row>
    <row r="45" spans="2:12" ht="47.25" x14ac:dyDescent="0.25">
      <c r="B45" s="17">
        <v>30</v>
      </c>
      <c r="C45" s="17" t="s">
        <v>78</v>
      </c>
      <c r="D45" s="12" t="s">
        <v>40</v>
      </c>
      <c r="E45" s="10">
        <v>204</v>
      </c>
      <c r="F45" s="10">
        <v>212.8</v>
      </c>
      <c r="G45" s="10">
        <v>250</v>
      </c>
      <c r="H45" s="10">
        <v>260</v>
      </c>
      <c r="I45" s="10">
        <v>270</v>
      </c>
      <c r="J45" s="10">
        <v>280</v>
      </c>
      <c r="L45" s="7"/>
    </row>
    <row r="46" spans="2:12" s="2" customFormat="1" ht="15.75" x14ac:dyDescent="0.25">
      <c r="B46" s="16">
        <v>31</v>
      </c>
      <c r="C46" s="16" t="s">
        <v>79</v>
      </c>
      <c r="D46" s="11" t="s">
        <v>16</v>
      </c>
      <c r="E46" s="9">
        <v>6000</v>
      </c>
      <c r="F46" s="9">
        <v>8551.7000000000007</v>
      </c>
      <c r="G46" s="9">
        <v>9500</v>
      </c>
      <c r="H46" s="9">
        <v>7740</v>
      </c>
      <c r="I46" s="9">
        <v>7890</v>
      </c>
      <c r="J46" s="9">
        <v>8050</v>
      </c>
      <c r="L46" s="7"/>
    </row>
    <row r="47" spans="2:12" ht="15.75" x14ac:dyDescent="0.25">
      <c r="B47" s="16">
        <v>32</v>
      </c>
      <c r="C47" s="16" t="s">
        <v>80</v>
      </c>
      <c r="D47" s="11" t="s">
        <v>17</v>
      </c>
      <c r="E47" s="9">
        <f>E48+E49+E50</f>
        <v>0</v>
      </c>
      <c r="F47" s="9">
        <f t="shared" ref="F47:J47" si="8">F48+F49+F50</f>
        <v>50.000000000000007</v>
      </c>
      <c r="G47" s="9">
        <f t="shared" si="8"/>
        <v>77</v>
      </c>
      <c r="H47" s="9">
        <f t="shared" si="8"/>
        <v>0</v>
      </c>
      <c r="I47" s="9">
        <f t="shared" si="8"/>
        <v>0</v>
      </c>
      <c r="J47" s="9">
        <f t="shared" si="8"/>
        <v>0</v>
      </c>
      <c r="L47" s="7"/>
    </row>
    <row r="48" spans="2:12" ht="15.75" x14ac:dyDescent="0.25">
      <c r="B48" s="17">
        <v>33</v>
      </c>
      <c r="C48" s="17" t="s">
        <v>81</v>
      </c>
      <c r="D48" s="12" t="s">
        <v>41</v>
      </c>
      <c r="E48" s="10">
        <v>0</v>
      </c>
      <c r="F48" s="10">
        <v>-27.4</v>
      </c>
      <c r="G48" s="10">
        <v>0</v>
      </c>
      <c r="H48" s="10">
        <v>0</v>
      </c>
      <c r="I48" s="10">
        <v>0</v>
      </c>
      <c r="J48" s="10">
        <v>0</v>
      </c>
      <c r="L48" s="7"/>
    </row>
    <row r="49" spans="2:12" ht="15.75" x14ac:dyDescent="0.25">
      <c r="B49" s="17">
        <v>34</v>
      </c>
      <c r="C49" s="17" t="s">
        <v>82</v>
      </c>
      <c r="D49" s="12" t="s">
        <v>42</v>
      </c>
      <c r="E49" s="10">
        <v>0</v>
      </c>
      <c r="F49" s="10">
        <v>77.400000000000006</v>
      </c>
      <c r="G49" s="10">
        <v>77</v>
      </c>
      <c r="H49" s="10">
        <v>0</v>
      </c>
      <c r="I49" s="10">
        <v>0</v>
      </c>
      <c r="J49" s="10">
        <v>0</v>
      </c>
      <c r="L49" s="7"/>
    </row>
    <row r="50" spans="2:12" ht="15.75" x14ac:dyDescent="0.25">
      <c r="B50" s="17">
        <v>35</v>
      </c>
      <c r="C50" s="17" t="s">
        <v>140</v>
      </c>
      <c r="D50" s="12" t="s">
        <v>139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L50" s="7"/>
    </row>
    <row r="51" spans="2:12" ht="15.75" x14ac:dyDescent="0.25">
      <c r="B51" s="16">
        <v>36</v>
      </c>
      <c r="C51" s="16" t="s">
        <v>83</v>
      </c>
      <c r="D51" s="11" t="s">
        <v>22</v>
      </c>
      <c r="E51" s="9">
        <f t="shared" ref="E51:J51" si="9">E52+E81+E83</f>
        <v>1422456.4</v>
      </c>
      <c r="F51" s="9">
        <f t="shared" si="9"/>
        <v>1194162.2</v>
      </c>
      <c r="G51" s="9">
        <f t="shared" si="9"/>
        <v>1598381.9000000001</v>
      </c>
      <c r="H51" s="9">
        <f t="shared" si="9"/>
        <v>1541643.5</v>
      </c>
      <c r="I51" s="9">
        <f t="shared" si="9"/>
        <v>1172976.7</v>
      </c>
      <c r="J51" s="9">
        <f t="shared" si="9"/>
        <v>917098.49999999988</v>
      </c>
      <c r="L51" s="7"/>
    </row>
    <row r="52" spans="2:12" ht="31.5" x14ac:dyDescent="0.25">
      <c r="B52" s="16">
        <v>37</v>
      </c>
      <c r="C52" s="16" t="s">
        <v>84</v>
      </c>
      <c r="D52" s="11" t="s">
        <v>18</v>
      </c>
      <c r="E52" s="9">
        <f>E53+E55+E70+E77</f>
        <v>1422408.7</v>
      </c>
      <c r="F52" s="9">
        <f t="shared" ref="F52:J52" si="10">F53+F55+F70+F77</f>
        <v>1200989.5</v>
      </c>
      <c r="G52" s="9">
        <f t="shared" si="10"/>
        <v>1597830.9000000001</v>
      </c>
      <c r="H52" s="9">
        <f t="shared" si="10"/>
        <v>1541643.5</v>
      </c>
      <c r="I52" s="9">
        <f t="shared" si="10"/>
        <v>1172976.7</v>
      </c>
      <c r="J52" s="9">
        <f t="shared" si="10"/>
        <v>917098.49999999988</v>
      </c>
      <c r="L52" s="7"/>
    </row>
    <row r="53" spans="2:12" ht="15.75" x14ac:dyDescent="0.25">
      <c r="B53" s="16">
        <v>38</v>
      </c>
      <c r="C53" s="16" t="s">
        <v>112</v>
      </c>
      <c r="D53" s="11" t="s">
        <v>24</v>
      </c>
      <c r="E53" s="9">
        <f>E54</f>
        <v>0</v>
      </c>
      <c r="F53" s="9">
        <f t="shared" ref="F53:J53" si="11">F54</f>
        <v>101251</v>
      </c>
      <c r="G53" s="9">
        <f>G54</f>
        <v>101251</v>
      </c>
      <c r="H53" s="9">
        <f t="shared" si="11"/>
        <v>0</v>
      </c>
      <c r="I53" s="9">
        <f t="shared" si="11"/>
        <v>0</v>
      </c>
      <c r="J53" s="9">
        <f t="shared" si="11"/>
        <v>0</v>
      </c>
      <c r="L53" s="7"/>
    </row>
    <row r="54" spans="2:12" ht="15.75" x14ac:dyDescent="0.25">
      <c r="B54" s="17">
        <v>39</v>
      </c>
      <c r="C54" s="17" t="s">
        <v>111</v>
      </c>
      <c r="D54" s="12" t="s">
        <v>43</v>
      </c>
      <c r="E54" s="10">
        <v>0</v>
      </c>
      <c r="F54" s="10">
        <v>101251</v>
      </c>
      <c r="G54" s="10">
        <v>101251</v>
      </c>
      <c r="H54" s="10">
        <v>0</v>
      </c>
      <c r="I54" s="10">
        <v>0</v>
      </c>
      <c r="J54" s="10">
        <v>0</v>
      </c>
      <c r="L54" s="7"/>
    </row>
    <row r="55" spans="2:12" ht="31.5" x14ac:dyDescent="0.25">
      <c r="B55" s="16">
        <v>40</v>
      </c>
      <c r="C55" s="16" t="s">
        <v>113</v>
      </c>
      <c r="D55" s="11" t="s">
        <v>25</v>
      </c>
      <c r="E55" s="9">
        <f>E56+E57+E58+E59+E60+E61+E62+E63+E64+E65+E66+E67+E68+E69</f>
        <v>761323.6</v>
      </c>
      <c r="F55" s="9">
        <f t="shared" ref="F55:J55" si="12">F56+F57+F58+F59+F60+F61+F62+F63+F64+F65+F66+F67+F68+F69</f>
        <v>544975.20000000007</v>
      </c>
      <c r="G55" s="9">
        <f t="shared" si="12"/>
        <v>744539.30000000016</v>
      </c>
      <c r="H55" s="9">
        <f t="shared" si="12"/>
        <v>722615.09999999986</v>
      </c>
      <c r="I55" s="9">
        <f t="shared" si="12"/>
        <v>441128.5</v>
      </c>
      <c r="J55" s="9">
        <f t="shared" si="12"/>
        <v>169303.19999999998</v>
      </c>
      <c r="L55" s="7"/>
    </row>
    <row r="56" spans="2:12" ht="47.25" x14ac:dyDescent="0.25">
      <c r="B56" s="17">
        <v>41</v>
      </c>
      <c r="C56" s="17" t="s">
        <v>101</v>
      </c>
      <c r="D56" s="12" t="s">
        <v>44</v>
      </c>
      <c r="E56" s="10">
        <v>210987</v>
      </c>
      <c r="F56" s="10">
        <v>240355.1</v>
      </c>
      <c r="G56" s="10">
        <v>251187</v>
      </c>
      <c r="H56" s="10">
        <v>205954</v>
      </c>
      <c r="I56" s="10">
        <v>59954</v>
      </c>
      <c r="J56" s="10">
        <v>51954</v>
      </c>
      <c r="L56" s="7"/>
    </row>
    <row r="57" spans="2:12" ht="31.5" x14ac:dyDescent="0.25">
      <c r="B57" s="17">
        <v>42</v>
      </c>
      <c r="C57" s="17" t="s">
        <v>121</v>
      </c>
      <c r="D57" s="12" t="s">
        <v>122</v>
      </c>
      <c r="E57" s="10">
        <v>295792.7</v>
      </c>
      <c r="F57" s="10">
        <v>53973.3</v>
      </c>
      <c r="G57" s="10">
        <v>178398.3</v>
      </c>
      <c r="H57" s="10">
        <v>245263.5</v>
      </c>
      <c r="I57" s="10">
        <v>159647.9</v>
      </c>
      <c r="J57" s="10">
        <v>1900</v>
      </c>
      <c r="L57" s="7"/>
    </row>
    <row r="58" spans="2:12" ht="78.75" x14ac:dyDescent="0.25">
      <c r="B58" s="17">
        <v>43</v>
      </c>
      <c r="C58" s="17" t="s">
        <v>125</v>
      </c>
      <c r="D58" s="12" t="s">
        <v>126</v>
      </c>
      <c r="E58" s="10">
        <v>0</v>
      </c>
      <c r="F58" s="10">
        <v>8426.4</v>
      </c>
      <c r="G58" s="10">
        <v>22799.4</v>
      </c>
      <c r="H58" s="10">
        <v>0</v>
      </c>
      <c r="I58" s="10">
        <v>0</v>
      </c>
      <c r="J58" s="10">
        <v>0</v>
      </c>
      <c r="L58" s="7"/>
    </row>
    <row r="59" spans="2:12" ht="63" x14ac:dyDescent="0.25">
      <c r="B59" s="17">
        <v>44</v>
      </c>
      <c r="C59" s="17" t="s">
        <v>156</v>
      </c>
      <c r="D59" s="12" t="s">
        <v>157</v>
      </c>
      <c r="E59" s="10">
        <v>0</v>
      </c>
      <c r="F59" s="10">
        <v>162.9</v>
      </c>
      <c r="G59" s="10">
        <v>445.7</v>
      </c>
      <c r="H59" s="10">
        <v>0</v>
      </c>
      <c r="I59" s="10">
        <v>0</v>
      </c>
      <c r="J59" s="10">
        <v>0</v>
      </c>
      <c r="L59" s="7"/>
    </row>
    <row r="60" spans="2:12" ht="31.5" x14ac:dyDescent="0.25">
      <c r="B60" s="17">
        <v>45</v>
      </c>
      <c r="C60" s="17" t="s">
        <v>131</v>
      </c>
      <c r="D60" s="12" t="s">
        <v>132</v>
      </c>
      <c r="E60" s="10">
        <v>118902.39999999999</v>
      </c>
      <c r="F60" s="10">
        <v>118902.39999999999</v>
      </c>
      <c r="G60" s="10">
        <v>118902.39999999999</v>
      </c>
      <c r="H60" s="10">
        <v>0</v>
      </c>
      <c r="I60" s="10">
        <v>0</v>
      </c>
      <c r="J60" s="10">
        <v>0</v>
      </c>
      <c r="L60" s="7"/>
    </row>
    <row r="61" spans="2:12" ht="47.25" x14ac:dyDescent="0.25">
      <c r="B61" s="17">
        <v>46</v>
      </c>
      <c r="C61" s="17" t="s">
        <v>100</v>
      </c>
      <c r="D61" s="12" t="s">
        <v>103</v>
      </c>
      <c r="E61" s="10">
        <v>0</v>
      </c>
      <c r="F61" s="10">
        <v>35455.9</v>
      </c>
      <c r="G61" s="10">
        <v>37000.800000000003</v>
      </c>
      <c r="H61" s="10">
        <v>0</v>
      </c>
      <c r="I61" s="10">
        <v>0</v>
      </c>
      <c r="J61" s="10">
        <v>0</v>
      </c>
      <c r="L61" s="7"/>
    </row>
    <row r="62" spans="2:12" ht="47.25" x14ac:dyDescent="0.25">
      <c r="B62" s="17">
        <v>47</v>
      </c>
      <c r="C62" s="17" t="s">
        <v>133</v>
      </c>
      <c r="D62" s="12" t="s">
        <v>134</v>
      </c>
      <c r="E62" s="10">
        <v>37345.1</v>
      </c>
      <c r="F62" s="10">
        <v>18182.099999999999</v>
      </c>
      <c r="G62" s="10">
        <v>37345.199999999997</v>
      </c>
      <c r="H62" s="10">
        <v>39632.1</v>
      </c>
      <c r="I62" s="10">
        <v>39632.1</v>
      </c>
      <c r="J62" s="10">
        <v>39097.5</v>
      </c>
      <c r="L62" s="7"/>
    </row>
    <row r="63" spans="2:12" ht="15.75" x14ac:dyDescent="0.25">
      <c r="B63" s="17">
        <v>48</v>
      </c>
      <c r="C63" s="17" t="s">
        <v>137</v>
      </c>
      <c r="D63" s="12" t="s">
        <v>138</v>
      </c>
      <c r="E63" s="10">
        <v>10467</v>
      </c>
      <c r="F63" s="10">
        <v>10253.299999999999</v>
      </c>
      <c r="G63" s="10">
        <v>10253.299999999999</v>
      </c>
      <c r="H63" s="10">
        <v>0</v>
      </c>
      <c r="I63" s="10">
        <v>0</v>
      </c>
      <c r="J63" s="10">
        <v>0</v>
      </c>
      <c r="L63" s="7"/>
    </row>
    <row r="64" spans="2:12" ht="15.75" x14ac:dyDescent="0.25">
      <c r="B64" s="17">
        <v>49</v>
      </c>
      <c r="C64" s="17" t="s">
        <v>141</v>
      </c>
      <c r="D64" s="12" t="s">
        <v>142</v>
      </c>
      <c r="E64" s="10">
        <v>566.29999999999995</v>
      </c>
      <c r="F64" s="10">
        <v>0</v>
      </c>
      <c r="G64" s="10">
        <v>566.4</v>
      </c>
      <c r="H64" s="10">
        <v>460.8</v>
      </c>
      <c r="I64" s="10">
        <v>0</v>
      </c>
      <c r="J64" s="10">
        <v>0</v>
      </c>
      <c r="L64" s="7"/>
    </row>
    <row r="65" spans="2:12" ht="15.75" x14ac:dyDescent="0.25">
      <c r="B65" s="17">
        <v>50</v>
      </c>
      <c r="C65" s="17" t="s">
        <v>154</v>
      </c>
      <c r="D65" s="12" t="s">
        <v>155</v>
      </c>
      <c r="E65" s="10">
        <v>0</v>
      </c>
      <c r="F65" s="10">
        <v>0</v>
      </c>
      <c r="G65" s="10">
        <v>0</v>
      </c>
      <c r="H65" s="10">
        <v>34353.4</v>
      </c>
      <c r="I65" s="10">
        <v>90929.4</v>
      </c>
      <c r="J65" s="10">
        <v>0</v>
      </c>
      <c r="L65" s="7"/>
    </row>
    <row r="66" spans="2:12" ht="31.5" x14ac:dyDescent="0.25">
      <c r="B66" s="17">
        <v>51</v>
      </c>
      <c r="C66" s="17" t="s">
        <v>118</v>
      </c>
      <c r="D66" s="12" t="s">
        <v>124</v>
      </c>
      <c r="E66" s="10">
        <v>33239.9</v>
      </c>
      <c r="F66" s="10">
        <v>31419.3</v>
      </c>
      <c r="G66" s="10">
        <v>33239.9</v>
      </c>
      <c r="H66" s="10">
        <v>32230</v>
      </c>
      <c r="I66" s="10">
        <v>35531.699999999997</v>
      </c>
      <c r="J66" s="10">
        <v>35381.9</v>
      </c>
      <c r="L66" s="7"/>
    </row>
    <row r="67" spans="2:12" ht="15.75" x14ac:dyDescent="0.25">
      <c r="B67" s="17">
        <v>52</v>
      </c>
      <c r="C67" s="17" t="s">
        <v>127</v>
      </c>
      <c r="D67" s="12" t="s">
        <v>128</v>
      </c>
      <c r="E67" s="10">
        <v>1400</v>
      </c>
      <c r="F67" s="10">
        <v>1400</v>
      </c>
      <c r="G67" s="10">
        <v>1400</v>
      </c>
      <c r="H67" s="10">
        <v>0</v>
      </c>
      <c r="I67" s="10">
        <v>0</v>
      </c>
      <c r="J67" s="10">
        <v>0</v>
      </c>
      <c r="L67" s="7"/>
    </row>
    <row r="68" spans="2:12" ht="31.5" x14ac:dyDescent="0.25">
      <c r="B68" s="17">
        <v>53</v>
      </c>
      <c r="C68" s="17" t="s">
        <v>151</v>
      </c>
      <c r="D68" s="12" t="s">
        <v>152</v>
      </c>
      <c r="E68" s="10">
        <v>0</v>
      </c>
      <c r="F68" s="10">
        <v>0</v>
      </c>
      <c r="G68" s="10">
        <v>0</v>
      </c>
      <c r="H68" s="10">
        <v>0</v>
      </c>
      <c r="I68" s="10">
        <v>913.1</v>
      </c>
      <c r="J68" s="10">
        <v>1103.9000000000001</v>
      </c>
      <c r="L68" s="7"/>
    </row>
    <row r="69" spans="2:12" ht="15.75" x14ac:dyDescent="0.25">
      <c r="B69" s="17">
        <v>54</v>
      </c>
      <c r="C69" s="17" t="s">
        <v>102</v>
      </c>
      <c r="D69" s="12" t="s">
        <v>45</v>
      </c>
      <c r="E69" s="10">
        <v>52623.199999999997</v>
      </c>
      <c r="F69" s="10">
        <v>26444.5</v>
      </c>
      <c r="G69" s="10">
        <v>53000.9</v>
      </c>
      <c r="H69" s="10">
        <v>164721.29999999999</v>
      </c>
      <c r="I69" s="10">
        <v>54520.3</v>
      </c>
      <c r="J69" s="10">
        <v>39865.9</v>
      </c>
      <c r="L69" s="7"/>
    </row>
    <row r="70" spans="2:12" ht="15.75" x14ac:dyDescent="0.25">
      <c r="B70" s="16">
        <v>55</v>
      </c>
      <c r="C70" s="16" t="s">
        <v>114</v>
      </c>
      <c r="D70" s="11" t="s">
        <v>26</v>
      </c>
      <c r="E70" s="9">
        <f>E71+E72+E73+E74+E75+E76</f>
        <v>623201.6</v>
      </c>
      <c r="F70" s="9">
        <f t="shared" ref="F70:J70" si="13">F71+F72+F73+F74+F75+F76</f>
        <v>524157.8</v>
      </c>
      <c r="G70" s="9">
        <f t="shared" si="13"/>
        <v>711712.79999999981</v>
      </c>
      <c r="H70" s="9">
        <f t="shared" si="13"/>
        <v>780650.10000000009</v>
      </c>
      <c r="I70" s="9">
        <f t="shared" si="13"/>
        <v>692975.50000000012</v>
      </c>
      <c r="J70" s="9">
        <f t="shared" si="13"/>
        <v>708922.6</v>
      </c>
      <c r="L70" s="7"/>
    </row>
    <row r="71" spans="2:12" ht="31.5" x14ac:dyDescent="0.25">
      <c r="B71" s="17">
        <v>56</v>
      </c>
      <c r="C71" s="17" t="s">
        <v>105</v>
      </c>
      <c r="D71" s="12" t="s">
        <v>46</v>
      </c>
      <c r="E71" s="10">
        <v>59478.1</v>
      </c>
      <c r="F71" s="10">
        <v>33400.5</v>
      </c>
      <c r="G71" s="10">
        <v>49478.1</v>
      </c>
      <c r="H71" s="10">
        <v>57375.4</v>
      </c>
      <c r="I71" s="10">
        <v>44238</v>
      </c>
      <c r="J71" s="10">
        <v>44238</v>
      </c>
      <c r="L71" s="7"/>
    </row>
    <row r="72" spans="2:12" ht="31.5" x14ac:dyDescent="0.25">
      <c r="B72" s="17">
        <v>57</v>
      </c>
      <c r="C72" s="17" t="s">
        <v>106</v>
      </c>
      <c r="D72" s="12" t="s">
        <v>47</v>
      </c>
      <c r="E72" s="10">
        <v>535429.19999999995</v>
      </c>
      <c r="F72" s="10">
        <v>467796.2</v>
      </c>
      <c r="G72" s="10">
        <v>635212.6</v>
      </c>
      <c r="H72" s="10">
        <v>686733.6</v>
      </c>
      <c r="I72" s="10">
        <v>612058.4</v>
      </c>
      <c r="J72" s="10">
        <v>627831.19999999995</v>
      </c>
      <c r="L72" s="7"/>
    </row>
    <row r="73" spans="2:12" ht="31.5" x14ac:dyDescent="0.25">
      <c r="B73" s="17">
        <v>58</v>
      </c>
      <c r="C73" s="17" t="s">
        <v>107</v>
      </c>
      <c r="D73" s="12" t="s">
        <v>159</v>
      </c>
      <c r="E73" s="10">
        <v>20111</v>
      </c>
      <c r="F73" s="10">
        <v>16400</v>
      </c>
      <c r="G73" s="10">
        <v>18400</v>
      </c>
      <c r="H73" s="10">
        <v>27596.3</v>
      </c>
      <c r="I73" s="10">
        <v>27596.3</v>
      </c>
      <c r="J73" s="10">
        <v>27596.3</v>
      </c>
      <c r="L73" s="7"/>
    </row>
    <row r="74" spans="2:12" ht="47.25" x14ac:dyDescent="0.25">
      <c r="B74" s="17">
        <v>59</v>
      </c>
      <c r="C74" s="17" t="s">
        <v>108</v>
      </c>
      <c r="D74" s="12" t="s">
        <v>48</v>
      </c>
      <c r="E74" s="10">
        <v>4251.7</v>
      </c>
      <c r="F74" s="10">
        <v>3600</v>
      </c>
      <c r="G74" s="10">
        <v>4251.7</v>
      </c>
      <c r="H74" s="10">
        <v>5319.4</v>
      </c>
      <c r="I74" s="10">
        <v>5319.4</v>
      </c>
      <c r="J74" s="10">
        <v>5319.4</v>
      </c>
      <c r="L74" s="7"/>
    </row>
    <row r="75" spans="2:12" ht="47.25" x14ac:dyDescent="0.25">
      <c r="B75" s="17">
        <v>60</v>
      </c>
      <c r="C75" s="17" t="s">
        <v>116</v>
      </c>
      <c r="D75" s="12" t="s">
        <v>117</v>
      </c>
      <c r="E75" s="10">
        <v>690.8</v>
      </c>
      <c r="F75" s="10">
        <v>690.8</v>
      </c>
      <c r="G75" s="10">
        <v>1132.7</v>
      </c>
      <c r="H75" s="10">
        <v>114</v>
      </c>
      <c r="I75" s="10">
        <v>7.5</v>
      </c>
      <c r="J75" s="10">
        <v>6.7</v>
      </c>
      <c r="L75" s="7"/>
    </row>
    <row r="76" spans="2:12" ht="15.75" x14ac:dyDescent="0.25">
      <c r="B76" s="17">
        <v>61</v>
      </c>
      <c r="C76" s="17" t="s">
        <v>109</v>
      </c>
      <c r="D76" s="12" t="s">
        <v>49</v>
      </c>
      <c r="E76" s="10">
        <v>3240.8</v>
      </c>
      <c r="F76" s="10">
        <v>2270.3000000000002</v>
      </c>
      <c r="G76" s="10">
        <v>3237.7</v>
      </c>
      <c r="H76" s="10">
        <v>3511.4</v>
      </c>
      <c r="I76" s="10">
        <v>3755.9</v>
      </c>
      <c r="J76" s="10">
        <v>3931</v>
      </c>
      <c r="L76" s="7"/>
    </row>
    <row r="77" spans="2:12" ht="15.75" x14ac:dyDescent="0.25">
      <c r="B77" s="16">
        <v>62</v>
      </c>
      <c r="C77" s="16" t="s">
        <v>110</v>
      </c>
      <c r="D77" s="11" t="s">
        <v>27</v>
      </c>
      <c r="E77" s="9">
        <f>E78+E79+E80</f>
        <v>37883.499999999993</v>
      </c>
      <c r="F77" s="9">
        <f t="shared" ref="F77:J77" si="14">F78+F79+F80</f>
        <v>30605.499999999996</v>
      </c>
      <c r="G77" s="9">
        <f t="shared" si="14"/>
        <v>40327.799999999996</v>
      </c>
      <c r="H77" s="9">
        <f t="shared" si="14"/>
        <v>38378.300000000003</v>
      </c>
      <c r="I77" s="9">
        <f t="shared" si="14"/>
        <v>38872.699999999997</v>
      </c>
      <c r="J77" s="9">
        <f t="shared" si="14"/>
        <v>38872.699999999997</v>
      </c>
      <c r="L77" s="7"/>
    </row>
    <row r="78" spans="2:12" ht="47.25" x14ac:dyDescent="0.25">
      <c r="B78" s="17">
        <v>63</v>
      </c>
      <c r="C78" s="17" t="s">
        <v>129</v>
      </c>
      <c r="D78" s="12" t="s">
        <v>130</v>
      </c>
      <c r="E78" s="10">
        <v>37575.699999999997</v>
      </c>
      <c r="F78" s="10">
        <v>27939.599999999999</v>
      </c>
      <c r="G78" s="10">
        <v>37575.699999999997</v>
      </c>
      <c r="H78" s="10">
        <v>38332.800000000003</v>
      </c>
      <c r="I78" s="10">
        <v>38827.199999999997</v>
      </c>
      <c r="J78" s="10">
        <v>38827.199999999997</v>
      </c>
      <c r="L78" s="7"/>
    </row>
    <row r="79" spans="2:12" ht="15.75" x14ac:dyDescent="0.25">
      <c r="B79" s="17">
        <v>64</v>
      </c>
      <c r="C79" s="17" t="s">
        <v>136</v>
      </c>
      <c r="D79" s="12" t="s">
        <v>104</v>
      </c>
      <c r="E79" s="10">
        <v>204.1</v>
      </c>
      <c r="F79" s="10">
        <v>204.1</v>
      </c>
      <c r="G79" s="10">
        <v>204.1</v>
      </c>
      <c r="H79" s="10">
        <v>0</v>
      </c>
      <c r="I79" s="10">
        <v>0</v>
      </c>
      <c r="J79" s="10">
        <v>0</v>
      </c>
      <c r="L79" s="7"/>
    </row>
    <row r="80" spans="2:12" ht="15.75" x14ac:dyDescent="0.25">
      <c r="B80" s="17">
        <v>65</v>
      </c>
      <c r="C80" s="17" t="s">
        <v>85</v>
      </c>
      <c r="D80" s="12" t="s">
        <v>50</v>
      </c>
      <c r="E80" s="10">
        <v>103.7</v>
      </c>
      <c r="F80" s="10">
        <v>2461.8000000000002</v>
      </c>
      <c r="G80" s="10">
        <v>2548</v>
      </c>
      <c r="H80" s="10">
        <v>45.5</v>
      </c>
      <c r="I80" s="10">
        <v>45.5</v>
      </c>
      <c r="J80" s="10">
        <v>45.5</v>
      </c>
      <c r="L80" s="7"/>
    </row>
    <row r="81" spans="2:12" ht="15.75" x14ac:dyDescent="0.25">
      <c r="B81" s="16">
        <v>66</v>
      </c>
      <c r="C81" s="16" t="s">
        <v>86</v>
      </c>
      <c r="D81" s="11" t="s">
        <v>19</v>
      </c>
      <c r="E81" s="9">
        <f>E82</f>
        <v>47.7</v>
      </c>
      <c r="F81" s="9">
        <f>F82</f>
        <v>551</v>
      </c>
      <c r="G81" s="9">
        <f>G82</f>
        <v>551</v>
      </c>
      <c r="H81" s="9">
        <f t="shared" ref="H81:J81" si="15">H82</f>
        <v>0</v>
      </c>
      <c r="I81" s="9">
        <f t="shared" si="15"/>
        <v>0</v>
      </c>
      <c r="J81" s="9">
        <f t="shared" si="15"/>
        <v>0</v>
      </c>
      <c r="L81" s="7"/>
    </row>
    <row r="82" spans="2:12" ht="15.75" x14ac:dyDescent="0.25">
      <c r="B82" s="17">
        <v>67</v>
      </c>
      <c r="C82" s="17" t="s">
        <v>160</v>
      </c>
      <c r="D82" s="12" t="s">
        <v>20</v>
      </c>
      <c r="E82" s="10">
        <v>47.7</v>
      </c>
      <c r="F82" s="10">
        <v>551</v>
      </c>
      <c r="G82" s="10">
        <v>551</v>
      </c>
      <c r="H82" s="10">
        <v>0</v>
      </c>
      <c r="I82" s="10">
        <v>0</v>
      </c>
      <c r="J82" s="10">
        <v>0</v>
      </c>
      <c r="L82" s="7"/>
    </row>
    <row r="83" spans="2:12" ht="31.5" x14ac:dyDescent="0.25">
      <c r="B83" s="16">
        <v>68</v>
      </c>
      <c r="C83" s="16" t="s">
        <v>87</v>
      </c>
      <c r="D83" s="11" t="s">
        <v>21</v>
      </c>
      <c r="E83" s="9">
        <f>E84</f>
        <v>0</v>
      </c>
      <c r="F83" s="9">
        <f t="shared" ref="F83:J83" si="16">F84</f>
        <v>-7378.3</v>
      </c>
      <c r="G83" s="9">
        <f>G84</f>
        <v>0</v>
      </c>
      <c r="H83" s="9">
        <f t="shared" si="16"/>
        <v>0</v>
      </c>
      <c r="I83" s="9">
        <f t="shared" si="16"/>
        <v>0</v>
      </c>
      <c r="J83" s="9">
        <f t="shared" si="16"/>
        <v>0</v>
      </c>
      <c r="L83" s="7"/>
    </row>
    <row r="84" spans="2:12" ht="31.5" x14ac:dyDescent="0.25">
      <c r="B84" s="17">
        <v>69</v>
      </c>
      <c r="C84" s="17" t="s">
        <v>115</v>
      </c>
      <c r="D84" s="12" t="s">
        <v>51</v>
      </c>
      <c r="E84" s="10">
        <v>0</v>
      </c>
      <c r="F84" s="10">
        <v>-7378.3</v>
      </c>
      <c r="G84" s="10">
        <v>0</v>
      </c>
      <c r="H84" s="10">
        <v>0</v>
      </c>
      <c r="I84" s="10">
        <v>0</v>
      </c>
      <c r="J84" s="10">
        <v>0</v>
      </c>
      <c r="L84" s="7"/>
    </row>
    <row r="85" spans="2:12" ht="15.75" x14ac:dyDescent="0.25">
      <c r="B85" s="13"/>
      <c r="C85" s="13"/>
      <c r="D85" s="14" t="s">
        <v>23</v>
      </c>
      <c r="E85" s="9">
        <f t="shared" ref="E85:J85" si="17">E16+E51</f>
        <v>2174029.4</v>
      </c>
      <c r="F85" s="9">
        <f t="shared" si="17"/>
        <v>1750864.4</v>
      </c>
      <c r="G85" s="9">
        <f t="shared" si="17"/>
        <v>2406519.7000000002</v>
      </c>
      <c r="H85" s="9">
        <f t="shared" si="17"/>
        <v>2319352.6</v>
      </c>
      <c r="I85" s="9">
        <f t="shared" si="17"/>
        <v>1965776.5</v>
      </c>
      <c r="J85" s="9">
        <f t="shared" si="17"/>
        <v>1733363.7999999998</v>
      </c>
      <c r="L85" s="7"/>
    </row>
    <row r="86" spans="2:12" ht="15.75" x14ac:dyDescent="0.25">
      <c r="B86" s="6"/>
      <c r="C86" s="6"/>
      <c r="D86" s="6"/>
      <c r="E86" s="18"/>
      <c r="F86" s="18"/>
      <c r="G86" s="18"/>
      <c r="H86" s="18"/>
      <c r="I86" s="18"/>
      <c r="J86" s="18"/>
    </row>
    <row r="87" spans="2:12" ht="15.75" x14ac:dyDescent="0.25">
      <c r="B87" s="46" t="s">
        <v>90</v>
      </c>
      <c r="C87" s="48"/>
      <c r="D87" s="49"/>
      <c r="E87" s="49"/>
      <c r="F87" s="50"/>
      <c r="G87" s="51"/>
      <c r="H87" s="18"/>
      <c r="I87" s="50"/>
      <c r="J87" s="51"/>
    </row>
    <row r="88" spans="2:12" ht="15.75" x14ac:dyDescent="0.25">
      <c r="B88" s="46" t="s">
        <v>89</v>
      </c>
      <c r="C88" s="46"/>
      <c r="D88" s="46"/>
      <c r="E88" s="4"/>
      <c r="F88" s="35"/>
      <c r="G88" s="36"/>
      <c r="H88" s="18"/>
      <c r="I88" s="37" t="s">
        <v>91</v>
      </c>
      <c r="J88" s="38"/>
    </row>
    <row r="89" spans="2:12" ht="15.75" x14ac:dyDescent="0.25">
      <c r="B89" s="46"/>
      <c r="C89" s="47"/>
      <c r="D89" s="8"/>
      <c r="E89" s="4"/>
      <c r="F89" s="18"/>
      <c r="G89" s="18"/>
      <c r="H89" s="18"/>
      <c r="I89" s="18"/>
      <c r="J89" s="18"/>
    </row>
    <row r="90" spans="2:12" s="5" customFormat="1" ht="15.75" x14ac:dyDescent="0.25">
      <c r="B90" s="19" t="s">
        <v>153</v>
      </c>
      <c r="C90" s="39" t="s">
        <v>161</v>
      </c>
      <c r="D90" s="40"/>
      <c r="E90" s="20"/>
      <c r="F90" s="20"/>
      <c r="G90" s="20"/>
      <c r="H90" s="20"/>
      <c r="I90" s="20"/>
      <c r="J90" s="20"/>
    </row>
  </sheetData>
  <mergeCells count="22">
    <mergeCell ref="F88:G88"/>
    <mergeCell ref="I88:J88"/>
    <mergeCell ref="C90:D90"/>
    <mergeCell ref="H13:J13"/>
    <mergeCell ref="B11:D11"/>
    <mergeCell ref="B89:C89"/>
    <mergeCell ref="B87:E87"/>
    <mergeCell ref="F87:G87"/>
    <mergeCell ref="I87:J87"/>
    <mergeCell ref="B88:D88"/>
    <mergeCell ref="B10:J10"/>
    <mergeCell ref="G13:G14"/>
    <mergeCell ref="C13:D13"/>
    <mergeCell ref="B13:B14"/>
    <mergeCell ref="E13:E14"/>
    <mergeCell ref="F13:F14"/>
    <mergeCell ref="G1:J1"/>
    <mergeCell ref="B5:J5"/>
    <mergeCell ref="B3:J3"/>
    <mergeCell ref="B4:J4"/>
    <mergeCell ref="B9:J9"/>
    <mergeCell ref="B7:J7"/>
  </mergeCells>
  <pageMargins left="0.59055118110236227" right="0.59055118110236227" top="0.78740157480314965" bottom="0.59055118110236227" header="0" footer="0"/>
  <pageSetup paperSize="9" scale="6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доходов на 01.10.2021г.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2022-12-22T05:16:34Z</dcterms:modified>
</cp:coreProperties>
</file>